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Pécsi Janus Pannonius Gimnázium\2025_2026 tanév\Fejér Lipót\Négy megye\2026\"/>
    </mc:Choice>
  </mc:AlternateContent>
  <xr:revisionPtr revIDLastSave="0" documentId="13_ncr:1_{8A355182-CE4F-4760-AA49-20CF1CA30DE5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11. adatok" sheetId="6" r:id="rId1"/>
    <sheet name="12. adatok" sheetId="7" r:id="rId2"/>
    <sheet name="Megye összesítő" sheetId="8" r:id="rId3"/>
  </sheets>
  <definedNames>
    <definedName name="_xlnm._FilterDatabase" localSheetId="0" hidden="1">'11. adatok'!$B$1:$M$25</definedName>
    <definedName name="_xlnm._FilterDatabase" localSheetId="1" hidden="1">'12. adatok'!$B$1:$M$23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1" i="7" l="1"/>
  <c r="M10" i="7"/>
  <c r="M24" i="7"/>
  <c r="M21" i="7"/>
  <c r="M19" i="7"/>
  <c r="M9" i="7"/>
  <c r="M23" i="7"/>
  <c r="M22" i="7"/>
  <c r="M25" i="7"/>
  <c r="M12" i="7"/>
  <c r="M2" i="7"/>
  <c r="M7" i="7"/>
  <c r="M8" i="7"/>
  <c r="M3" i="7"/>
  <c r="M6" i="7"/>
  <c r="M14" i="7"/>
  <c r="M13" i="7"/>
  <c r="M20" i="7"/>
  <c r="M16" i="7"/>
  <c r="M18" i="7"/>
  <c r="M4" i="7"/>
  <c r="M15" i="7"/>
  <c r="M17" i="7"/>
  <c r="M5" i="7"/>
  <c r="M17" i="6"/>
  <c r="M18" i="6"/>
  <c r="M19" i="6"/>
  <c r="M22" i="6"/>
  <c r="M16" i="6"/>
  <c r="M21" i="6"/>
  <c r="M25" i="6"/>
  <c r="M24" i="6"/>
  <c r="M11" i="6"/>
  <c r="M12" i="6"/>
  <c r="M4" i="6"/>
  <c r="M7" i="6"/>
  <c r="M9" i="6"/>
  <c r="M5" i="6"/>
  <c r="M8" i="6"/>
  <c r="M6" i="6"/>
  <c r="M23" i="6"/>
  <c r="M13" i="6"/>
  <c r="M10" i="6"/>
  <c r="M20" i="6"/>
  <c r="M3" i="6"/>
  <c r="M15" i="6"/>
  <c r="M14" i="6"/>
  <c r="M2" i="6"/>
  <c r="Q2" i="6" l="1" a="1"/>
  <c r="Q2" i="6" s="1"/>
  <c r="Q3" i="6" a="1"/>
  <c r="Q3" i="6" s="1"/>
  <c r="N20" i="6"/>
  <c r="R3" i="7" a="1"/>
  <c r="R3" i="7" s="1"/>
  <c r="R2" i="7" a="1"/>
  <c r="R2" i="7" s="1"/>
  <c r="R5" i="7" a="1"/>
  <c r="R5" i="7" s="1"/>
  <c r="R4" i="7" a="1"/>
  <c r="R4" i="7" s="1"/>
  <c r="N4" i="7"/>
  <c r="N18" i="7"/>
  <c r="N12" i="7"/>
  <c r="N24" i="7"/>
  <c r="N16" i="7"/>
  <c r="N8" i="7"/>
  <c r="N2" i="7"/>
  <c r="N25" i="7"/>
  <c r="N9" i="7"/>
  <c r="N21" i="7"/>
  <c r="N3" i="7"/>
  <c r="N10" i="7"/>
  <c r="N7" i="7"/>
  <c r="N23" i="7"/>
  <c r="N5" i="7"/>
  <c r="N22" i="7"/>
  <c r="N11" i="7"/>
  <c r="N13" i="7"/>
  <c r="N17" i="7"/>
  <c r="N14" i="7"/>
  <c r="N20" i="7"/>
  <c r="N15" i="7"/>
  <c r="N6" i="7"/>
  <c r="N19" i="7"/>
  <c r="N16" i="6"/>
  <c r="N10" i="6"/>
  <c r="N6" i="6"/>
  <c r="N2" i="6"/>
  <c r="N22" i="6"/>
  <c r="N13" i="6"/>
  <c r="N18" i="6"/>
  <c r="N7" i="6"/>
  <c r="N23" i="6"/>
  <c r="N14" i="6"/>
  <c r="N9" i="6"/>
  <c r="N5" i="6"/>
  <c r="N25" i="6"/>
  <c r="N21" i="6"/>
  <c r="N12" i="6"/>
  <c r="N17" i="6"/>
  <c r="N3" i="6"/>
  <c r="N19" i="6"/>
  <c r="N8" i="6"/>
  <c r="N4" i="6"/>
  <c r="N24" i="6"/>
  <c r="N15" i="6"/>
  <c r="N11" i="6"/>
  <c r="Q5" i="6" a="1"/>
  <c r="Q5" i="6" s="1"/>
  <c r="Q4" i="6" a="1"/>
  <c r="Q4" i="6" s="1"/>
  <c r="D5" i="8" l="1"/>
  <c r="D4" i="8"/>
  <c r="D3" i="8"/>
  <c r="D2" i="8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<sst xmlns="http://schemas.openxmlformats.org/spreadsheetml/2006/main" count="285" uniqueCount="124">
  <si>
    <t>NÉV</t>
  </si>
  <si>
    <t>ISKOLA</t>
  </si>
  <si>
    <t>TELEPÜLÉS</t>
  </si>
  <si>
    <t>TANÁR</t>
  </si>
  <si>
    <t>MEGYE</t>
  </si>
  <si>
    <t>Ciszterci Rend Nagy Lajos Gimnáziuma és Kollégiuma</t>
  </si>
  <si>
    <t>Pécsi Janus Pannonius Gimnázium</t>
  </si>
  <si>
    <t>PTE Gyakorló Általános Iskola és Gimnázium Babits Mihály Gimnáziuma</t>
  </si>
  <si>
    <t>Pécs</t>
  </si>
  <si>
    <t>Baranya</t>
  </si>
  <si>
    <t>Pécsi Leőwey Klára Gimnázium</t>
  </si>
  <si>
    <t>Zala</t>
  </si>
  <si>
    <t>Tolna</t>
  </si>
  <si>
    <t>Somogy</t>
  </si>
  <si>
    <t>KÓD</t>
  </si>
  <si>
    <t>ÖSSZEG</t>
  </si>
  <si>
    <t>HELYEZÉS</t>
  </si>
  <si>
    <t>MEGYEI ELSŐ 5:</t>
  </si>
  <si>
    <t xml:space="preserve">1. </t>
  </si>
  <si>
    <t>2.</t>
  </si>
  <si>
    <t>3.</t>
  </si>
  <si>
    <t>4.</t>
  </si>
  <si>
    <t>5.</t>
  </si>
  <si>
    <t>6.</t>
  </si>
  <si>
    <t>Lehotai Gergely</t>
  </si>
  <si>
    <t>Hornok Máté</t>
  </si>
  <si>
    <t>Dombi Anna, Meiszterics Zoltánné</t>
  </si>
  <si>
    <t>Kovács Ágnes</t>
  </si>
  <si>
    <t>Koszoru Levente</t>
  </si>
  <si>
    <t>Batthyány Lajos Gimnázium</t>
  </si>
  <si>
    <t>Nagykanizsa</t>
  </si>
  <si>
    <t>Erdős Gábor</t>
  </si>
  <si>
    <t>Pózvai Panna</t>
  </si>
  <si>
    <t>Keszthelyi Vajda János Gimnázium</t>
  </si>
  <si>
    <t>Keszthely</t>
  </si>
  <si>
    <t>Zalaegerszegi Zrínyi Miklós Gimnázium</t>
  </si>
  <si>
    <t>Zalaegerszeg</t>
  </si>
  <si>
    <t>Schuch Angéla</t>
  </si>
  <si>
    <t>Lipp Levente</t>
  </si>
  <si>
    <t>Porgányi Emma</t>
  </si>
  <si>
    <t>Hertelendy László</t>
  </si>
  <si>
    <t>Göntér Jenni Lizandra</t>
  </si>
  <si>
    <t>Fábián Vince</t>
  </si>
  <si>
    <t>Kovács Tibor-Pálovicsné Tusnády Katalin</t>
  </si>
  <si>
    <t>Tóth Erik</t>
  </si>
  <si>
    <t>Dancsák Dávid</t>
  </si>
  <si>
    <t>Kovács Barnabás</t>
  </si>
  <si>
    <t>Fonyó Lajos, Fonyóné Németh Ildikó</t>
  </si>
  <si>
    <t>Jánosi Gergő Soma</t>
  </si>
  <si>
    <t>Pálovics Róbert-Péteri Szabolcs</t>
  </si>
  <si>
    <t>Lipódi Márton</t>
  </si>
  <si>
    <t>Hosszu Edina</t>
  </si>
  <si>
    <t>Albert Luca</t>
  </si>
  <si>
    <t>Farkas Ákos</t>
  </si>
  <si>
    <t>Jeges Milán</t>
  </si>
  <si>
    <t>Bartal Zsolt és Király Lilla</t>
  </si>
  <si>
    <t>Müller Tamás</t>
  </si>
  <si>
    <t>Lábas Bence</t>
  </si>
  <si>
    <t>Hohmann Balázs</t>
  </si>
  <si>
    <t>Kaluczky Titusz</t>
  </si>
  <si>
    <t>Bakó Boglárka</t>
  </si>
  <si>
    <t>Lehotai Dávid</t>
  </si>
  <si>
    <t>Meiszterics Zoltánné, Misnics Ildikó</t>
  </si>
  <si>
    <t>Szöllősi Dániel</t>
  </si>
  <si>
    <t>Energetikai Technikum és Kollégium</t>
  </si>
  <si>
    <t>Paks</t>
  </si>
  <si>
    <t>Krizl Edit</t>
  </si>
  <si>
    <t>Kollár Kristóf</t>
  </si>
  <si>
    <t>Paksi Vak Bottyán Gimnázium</t>
  </si>
  <si>
    <t>Horváthné Szabó Julianna</t>
  </si>
  <si>
    <t>Nős Dalma</t>
  </si>
  <si>
    <t>Künsztler Eliza</t>
  </si>
  <si>
    <t>Bonyhád</t>
  </si>
  <si>
    <t>Sziegl Ernő</t>
  </si>
  <si>
    <t>Csige Éva Ágota</t>
  </si>
  <si>
    <t>Vas Boglárka</t>
  </si>
  <si>
    <t>Francsics Tamás</t>
  </si>
  <si>
    <t>Kaposvári Táncsics Mihály Gimnázium</t>
  </si>
  <si>
    <t>Kaposvár</t>
  </si>
  <si>
    <t>Lévai-Benda Gabriella, Szigeti Tamás</t>
  </si>
  <si>
    <t>Hegedüs Botond</t>
  </si>
  <si>
    <t>Kósa Kornél</t>
  </si>
  <si>
    <t>Sárközy Andrea</t>
  </si>
  <si>
    <t>Mészáros Réka</t>
  </si>
  <si>
    <t>Szabó Dávid</t>
  </si>
  <si>
    <t>Dégi Dominik István</t>
  </si>
  <si>
    <t>Tóthné Berzsán Gabriella, Ruffné Szakály Zsuzsanna</t>
  </si>
  <si>
    <t>Pádár Szabolcs</t>
  </si>
  <si>
    <t>Szabó András Sámuel</t>
  </si>
  <si>
    <t>Surányi András</t>
  </si>
  <si>
    <t>Marton Boglárka</t>
  </si>
  <si>
    <t xml:space="preserve">Mátyás Király Gimnázium </t>
  </si>
  <si>
    <t>Fonyód</t>
  </si>
  <si>
    <t>Göncz Attila</t>
  </si>
  <si>
    <t>Sándor Katinka Zita</t>
  </si>
  <si>
    <t>Bonyhádi Petőfi Sándor Evangélikus Gimnázium</t>
  </si>
  <si>
    <t>Bognár Mátyás</t>
  </si>
  <si>
    <t>Tamási Béri Balogh Ádám Katolikus Gimnázium</t>
  </si>
  <si>
    <t>Tamási</t>
  </si>
  <si>
    <t>Witzlné Ulrich Anikó</t>
  </si>
  <si>
    <t>Dulai Barnabás</t>
  </si>
  <si>
    <t>Szekszárdi Garay János Gimnázium</t>
  </si>
  <si>
    <t>Szekszárd</t>
  </si>
  <si>
    <t>Tóthné Gulácsi Beáta</t>
  </si>
  <si>
    <t>Tandi Klára</t>
  </si>
  <si>
    <t>Porcsa Zsolt</t>
  </si>
  <si>
    <t>Németh Dominik</t>
  </si>
  <si>
    <t>Horváth Gergő</t>
  </si>
  <si>
    <t>Fenyvesi Merse Dániel</t>
  </si>
  <si>
    <t>Dombóvári Illyés Gyula Gimnázium</t>
  </si>
  <si>
    <t>Dombóvár</t>
  </si>
  <si>
    <t>Dr. Urbánné Patkás Márta</t>
  </si>
  <si>
    <t>Megye</t>
  </si>
  <si>
    <t>11. évfolyam</t>
  </si>
  <si>
    <t>12. évfolyam</t>
  </si>
  <si>
    <t>Összpontszám</t>
  </si>
  <si>
    <t>Helyezés</t>
  </si>
  <si>
    <t>Varga Richárd</t>
  </si>
  <si>
    <t>Nagy Krisztofer</t>
  </si>
  <si>
    <t>Pánczél Róbert</t>
  </si>
  <si>
    <t>I</t>
  </si>
  <si>
    <t>II.</t>
  </si>
  <si>
    <t>III.</t>
  </si>
  <si>
    <t>IV.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</si>
</sst>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&quot; pont&quot;"/>
  </numFmts>
  <fonts count="1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2"/>
      <name val="Times New Roman"/>
      <family val="1"/>
      <charset val="238"/>
    </font>
    <font>
      <sz val="11"/>
      <color theme="1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rgb="FFFF0000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u/>
      <sz val="12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7030A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4" fillId="0" borderId="0"/>
  </cellStyleXfs>
  <cellXfs count="66">
    <xf numFmtId="0" fontId="0" fillId="0" borderId="0" xfId="0"/>
    <xf numFmtId="0" fontId="5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5" fillId="0" borderId="0" xfId="0" applyFont="1"/>
    <xf numFmtId="0" fontId="2" fillId="0" borderId="0" xfId="0" applyFont="1" applyAlignment="1">
      <alignment horizontal="center"/>
    </xf>
    <xf numFmtId="164" fontId="2" fillId="0" borderId="1" xfId="0" applyNumberFormat="1" applyFont="1" applyBorder="1"/>
    <xf numFmtId="0" fontId="2" fillId="0" borderId="0" xfId="0" applyFont="1" applyAlignment="1">
      <alignment horizontal="center" vertical="center"/>
    </xf>
    <xf numFmtId="164" fontId="2" fillId="0" borderId="0" xfId="0" applyNumberFormat="1" applyFont="1"/>
    <xf numFmtId="0" fontId="2" fillId="0" borderId="1" xfId="0" applyFont="1" applyBorder="1"/>
    <xf numFmtId="164" fontId="5" fillId="0" borderId="0" xfId="0" applyNumberFormat="1" applyFont="1"/>
    <xf numFmtId="164" fontId="5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164" fontId="2" fillId="0" borderId="1" xfId="0" applyNumberFormat="1" applyFont="1" applyBorder="1" applyAlignment="1">
      <alignment horizontal="right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5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/>
    </xf>
    <xf numFmtId="0" fontId="5" fillId="0" borderId="3" xfId="0" applyFont="1" applyBorder="1" applyAlignment="1">
      <alignment horizontal="right"/>
    </xf>
    <xf numFmtId="0" fontId="5" fillId="0" borderId="4" xfId="0" applyFont="1" applyBorder="1" applyAlignment="1">
      <alignment horizont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/>
    </xf>
    <xf numFmtId="164" fontId="10" fillId="0" borderId="1" xfId="0" applyNumberFormat="1" applyFont="1" applyBorder="1"/>
    <xf numFmtId="16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0" fontId="2" fillId="4" borderId="0" xfId="0" applyFont="1" applyFill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 applyProtection="1">
      <alignment vertical="center"/>
      <protection locked="0"/>
    </xf>
    <xf numFmtId="164" fontId="2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vertical="center"/>
    </xf>
    <xf numFmtId="0" fontId="10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164" fontId="2" fillId="0" borderId="5" xfId="0" applyNumberFormat="1" applyFont="1" applyBorder="1"/>
    <xf numFmtId="164" fontId="2" fillId="2" borderId="1" xfId="0" applyNumberFormat="1" applyFont="1" applyFill="1" applyBorder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left"/>
    </xf>
    <xf numFmtId="0" fontId="2" fillId="0" borderId="0" xfId="0" applyFont="1" applyAlignment="1">
      <alignment horizontal="left" wrapText="1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6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</cellXfs>
  <cellStyles count="4">
    <cellStyle name="Normál" xfId="0" builtinId="0"/>
    <cellStyle name="Normál 2" xfId="1" xr:uid="{00000000-0005-0000-0000-000001000000}"/>
    <cellStyle name="Normál 3" xfId="2" xr:uid="{00000000-0005-0000-0000-000002000000}"/>
    <cellStyle name="Normál 4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6"/>
  <sheetViews>
    <sheetView topLeftCell="B1" workbookViewId="0">
      <selection activeCell="R2" sqref="R2:R5"/>
    </sheetView>
  </sheetViews>
  <sheetFormatPr defaultColWidth="9.33203125" defaultRowHeight="15.6" x14ac:dyDescent="0.3"/>
  <cols>
    <col min="1" max="1" width="5.88671875" style="18" bestFit="1" customWidth="1"/>
    <col min="2" max="2" width="20.5546875" style="57" customWidth="1"/>
    <col min="3" max="3" width="31.33203125" style="18" customWidth="1"/>
    <col min="4" max="4" width="13.88671875" style="54" customWidth="1"/>
    <col min="5" max="5" width="23.5546875" style="54" customWidth="1"/>
    <col min="6" max="6" width="9.33203125" style="53" customWidth="1"/>
    <col min="7" max="7" width="7.5546875" style="2" bestFit="1" customWidth="1"/>
    <col min="8" max="11" width="9.33203125" style="2" customWidth="1"/>
    <col min="12" max="12" width="9.33203125" style="4"/>
    <col min="13" max="13" width="10.6640625" style="16" customWidth="1"/>
    <col min="14" max="14" width="12.44140625" style="4" customWidth="1"/>
    <col min="15" max="15" width="2.6640625" style="33" customWidth="1"/>
    <col min="16" max="17" width="9.33203125" style="2" customWidth="1"/>
    <col min="18" max="16384" width="9.33203125" style="2"/>
  </cols>
  <sheetData>
    <row r="1" spans="1:18" s="1" customFormat="1" ht="19.5" customHeight="1" x14ac:dyDescent="0.3">
      <c r="A1" s="13" t="s">
        <v>14</v>
      </c>
      <c r="B1" s="55" t="s">
        <v>0</v>
      </c>
      <c r="C1" s="55" t="s">
        <v>1</v>
      </c>
      <c r="D1" s="55" t="s">
        <v>2</v>
      </c>
      <c r="E1" s="55" t="s">
        <v>3</v>
      </c>
      <c r="F1" s="55" t="s">
        <v>4</v>
      </c>
      <c r="G1" s="14">
        <v>1</v>
      </c>
      <c r="H1" s="14">
        <v>2</v>
      </c>
      <c r="I1" s="14">
        <v>3</v>
      </c>
      <c r="J1" s="14">
        <v>4</v>
      </c>
      <c r="K1" s="14">
        <v>5</v>
      </c>
      <c r="L1" s="14">
        <v>6</v>
      </c>
      <c r="M1" s="24" t="s">
        <v>15</v>
      </c>
      <c r="N1" s="25" t="s">
        <v>16</v>
      </c>
      <c r="O1" s="32"/>
      <c r="P1" s="60" t="s">
        <v>17</v>
      </c>
      <c r="Q1" s="61"/>
    </row>
    <row r="2" spans="1:18" ht="20.7" customHeight="1" x14ac:dyDescent="0.3">
      <c r="A2" s="34">
        <v>10</v>
      </c>
      <c r="B2" s="34" t="s">
        <v>39</v>
      </c>
      <c r="C2" s="45" t="s">
        <v>29</v>
      </c>
      <c r="D2" s="45" t="s">
        <v>30</v>
      </c>
      <c r="E2" s="45" t="s">
        <v>31</v>
      </c>
      <c r="F2" s="21" t="s">
        <v>11</v>
      </c>
      <c r="G2" s="51">
        <v>9</v>
      </c>
      <c r="H2" s="6">
        <v>10</v>
      </c>
      <c r="I2" s="6">
        <v>3</v>
      </c>
      <c r="J2" s="6">
        <v>10</v>
      </c>
      <c r="K2" s="6">
        <v>6</v>
      </c>
      <c r="L2" s="6">
        <v>8</v>
      </c>
      <c r="M2" s="15">
        <f>SUM(G2:L2)</f>
        <v>46</v>
      </c>
      <c r="N2" s="17">
        <f t="shared" ref="N2:N25" si="0">_xlfn.RANK.EQ(M2, $M$2:$M$25, FALSE)</f>
        <v>1</v>
      </c>
      <c r="P2" s="9" t="s">
        <v>9</v>
      </c>
      <c r="Q2" s="6" cm="1">
        <f t="array" ref="Q2">SUM(LARGE(IF($F$2:$F$25=P2,$M$2:$M$25),{1;2;3;4;5}))</f>
        <v>163</v>
      </c>
      <c r="R2" s="2">
        <v>163</v>
      </c>
    </row>
    <row r="3" spans="1:18" ht="20.7" customHeight="1" x14ac:dyDescent="0.3">
      <c r="A3" s="34">
        <v>12</v>
      </c>
      <c r="B3" s="23" t="s">
        <v>81</v>
      </c>
      <c r="C3" s="27" t="s">
        <v>77</v>
      </c>
      <c r="D3" s="27" t="s">
        <v>78</v>
      </c>
      <c r="E3" s="27" t="s">
        <v>82</v>
      </c>
      <c r="F3" s="21" t="s">
        <v>13</v>
      </c>
      <c r="G3" s="51">
        <v>10</v>
      </c>
      <c r="H3" s="6">
        <v>10</v>
      </c>
      <c r="I3" s="6">
        <v>10</v>
      </c>
      <c r="J3" s="6">
        <v>10</v>
      </c>
      <c r="K3" s="6">
        <v>0</v>
      </c>
      <c r="L3" s="6">
        <v>1</v>
      </c>
      <c r="M3" s="15">
        <f>SUM(G3:L3)</f>
        <v>41</v>
      </c>
      <c r="N3" s="17">
        <f t="shared" si="0"/>
        <v>2</v>
      </c>
      <c r="P3" s="9" t="s">
        <v>11</v>
      </c>
      <c r="Q3" s="6" cm="1">
        <f t="array" ref="Q3">SUM(LARGE(IF($F$2:$F$25=P3,$M$2:$M$25),{1;2;3;4;5}))</f>
        <v>176</v>
      </c>
      <c r="R3" s="2">
        <v>176</v>
      </c>
    </row>
    <row r="4" spans="1:18" ht="20.7" customHeight="1" x14ac:dyDescent="0.3">
      <c r="A4" s="34">
        <v>14</v>
      </c>
      <c r="B4" s="34" t="s">
        <v>44</v>
      </c>
      <c r="C4" s="45" t="s">
        <v>29</v>
      </c>
      <c r="D4" s="45" t="s">
        <v>30</v>
      </c>
      <c r="E4" s="45" t="s">
        <v>31</v>
      </c>
      <c r="F4" s="21" t="s">
        <v>11</v>
      </c>
      <c r="G4" s="51">
        <v>10</v>
      </c>
      <c r="H4" s="6">
        <v>10</v>
      </c>
      <c r="I4" s="6">
        <v>4</v>
      </c>
      <c r="J4" s="6">
        <v>10</v>
      </c>
      <c r="K4" s="6">
        <v>0</v>
      </c>
      <c r="L4" s="6">
        <v>6</v>
      </c>
      <c r="M4" s="15">
        <f>SUM(G4:L4)</f>
        <v>40</v>
      </c>
      <c r="N4" s="17">
        <f t="shared" si="0"/>
        <v>3</v>
      </c>
      <c r="P4" s="9" t="s">
        <v>13</v>
      </c>
      <c r="Q4" s="6" cm="1">
        <f t="array" ref="Q4">SUM(LARGE(IF($F$2:$F$25=P4,$M$2:$M$25),{1;2;3;4;5}))</f>
        <v>137</v>
      </c>
      <c r="R4" s="2">
        <v>137</v>
      </c>
    </row>
    <row r="5" spans="1:18" ht="20.7" customHeight="1" x14ac:dyDescent="0.3">
      <c r="A5" s="34">
        <v>13</v>
      </c>
      <c r="B5" s="41" t="s">
        <v>57</v>
      </c>
      <c r="C5" s="27" t="s">
        <v>6</v>
      </c>
      <c r="D5" s="45" t="s">
        <v>8</v>
      </c>
      <c r="E5" s="27" t="s">
        <v>62</v>
      </c>
      <c r="F5" s="40" t="s">
        <v>9</v>
      </c>
      <c r="G5" s="51">
        <v>10</v>
      </c>
      <c r="H5" s="6">
        <v>6</v>
      </c>
      <c r="I5" s="6">
        <v>9</v>
      </c>
      <c r="J5" s="6">
        <v>8</v>
      </c>
      <c r="K5" s="6">
        <v>0</v>
      </c>
      <c r="L5" s="6">
        <v>5</v>
      </c>
      <c r="M5" s="15">
        <f>SUM(G5:L5)</f>
        <v>38</v>
      </c>
      <c r="N5" s="17">
        <f t="shared" si="0"/>
        <v>4</v>
      </c>
      <c r="P5" s="9" t="s">
        <v>12</v>
      </c>
      <c r="Q5" s="6" cm="1">
        <f t="array" ref="Q5">SUM(LARGE(IF($F$2:$F$25=P5,$M$2:$M$25),{1;2;3;4;5}))</f>
        <v>93</v>
      </c>
      <c r="R5" s="2">
        <v>93</v>
      </c>
    </row>
    <row r="6" spans="1:18" ht="20.7" customHeight="1" x14ac:dyDescent="0.3">
      <c r="A6" s="34">
        <v>4</v>
      </c>
      <c r="B6" s="41" t="s">
        <v>59</v>
      </c>
      <c r="C6" s="27" t="s">
        <v>7</v>
      </c>
      <c r="D6" s="45" t="s">
        <v>8</v>
      </c>
      <c r="E6" s="27" t="s">
        <v>55</v>
      </c>
      <c r="F6" s="40" t="s">
        <v>9</v>
      </c>
      <c r="G6" s="51">
        <v>10</v>
      </c>
      <c r="H6" s="6">
        <v>7</v>
      </c>
      <c r="I6" s="6">
        <v>5</v>
      </c>
      <c r="J6" s="6">
        <v>10</v>
      </c>
      <c r="K6" s="6">
        <v>0</v>
      </c>
      <c r="L6" s="6">
        <v>4</v>
      </c>
      <c r="M6" s="15">
        <f>SUM(G6:L6)</f>
        <v>36</v>
      </c>
      <c r="N6" s="17">
        <f t="shared" si="0"/>
        <v>5</v>
      </c>
    </row>
    <row r="7" spans="1:18" ht="20.7" customHeight="1" x14ac:dyDescent="0.3">
      <c r="A7" s="34">
        <v>19</v>
      </c>
      <c r="B7" s="34" t="s">
        <v>45</v>
      </c>
      <c r="C7" s="45" t="s">
        <v>29</v>
      </c>
      <c r="D7" s="45" t="s">
        <v>30</v>
      </c>
      <c r="E7" s="45" t="s">
        <v>31</v>
      </c>
      <c r="F7" s="21" t="s">
        <v>11</v>
      </c>
      <c r="G7" s="51">
        <v>10</v>
      </c>
      <c r="H7" s="6">
        <v>2</v>
      </c>
      <c r="I7" s="6">
        <v>3</v>
      </c>
      <c r="J7" s="6">
        <v>5</v>
      </c>
      <c r="K7" s="6">
        <v>10</v>
      </c>
      <c r="L7" s="6">
        <v>5</v>
      </c>
      <c r="M7" s="15">
        <f>SUM(G7:L7)</f>
        <v>35</v>
      </c>
      <c r="N7" s="17">
        <f t="shared" si="0"/>
        <v>6</v>
      </c>
    </row>
    <row r="8" spans="1:18" ht="20.7" customHeight="1" x14ac:dyDescent="0.3">
      <c r="A8" s="34">
        <v>3</v>
      </c>
      <c r="B8" s="41" t="s">
        <v>58</v>
      </c>
      <c r="C8" s="27" t="s">
        <v>7</v>
      </c>
      <c r="D8" s="45" t="s">
        <v>8</v>
      </c>
      <c r="E8" s="27" t="s">
        <v>55</v>
      </c>
      <c r="F8" s="40" t="s">
        <v>9</v>
      </c>
      <c r="G8" s="51">
        <v>9</v>
      </c>
      <c r="H8" s="6">
        <v>9</v>
      </c>
      <c r="I8" s="6">
        <v>2</v>
      </c>
      <c r="J8" s="6">
        <v>5</v>
      </c>
      <c r="K8" s="6">
        <v>0</v>
      </c>
      <c r="L8" s="6">
        <v>8</v>
      </c>
      <c r="M8" s="15">
        <f>SUM(G8:L8)</f>
        <v>33</v>
      </c>
      <c r="N8" s="17">
        <f t="shared" si="0"/>
        <v>7</v>
      </c>
    </row>
    <row r="9" spans="1:18" ht="20.7" customHeight="1" x14ac:dyDescent="0.3">
      <c r="A9" s="34">
        <v>23</v>
      </c>
      <c r="B9" s="41" t="s">
        <v>56</v>
      </c>
      <c r="C9" s="27" t="s">
        <v>6</v>
      </c>
      <c r="D9" s="45" t="s">
        <v>8</v>
      </c>
      <c r="E9" s="27" t="s">
        <v>62</v>
      </c>
      <c r="F9" s="40" t="s">
        <v>9</v>
      </c>
      <c r="G9" s="51">
        <v>8</v>
      </c>
      <c r="H9" s="6">
        <v>8</v>
      </c>
      <c r="I9" s="6">
        <v>1</v>
      </c>
      <c r="J9" s="6">
        <v>5</v>
      </c>
      <c r="K9" s="6">
        <v>0</v>
      </c>
      <c r="L9" s="6">
        <v>8</v>
      </c>
      <c r="M9" s="15">
        <f>SUM(G9:L9)</f>
        <v>30</v>
      </c>
      <c r="N9" s="17">
        <f t="shared" si="0"/>
        <v>8</v>
      </c>
    </row>
    <row r="10" spans="1:18" ht="20.7" customHeight="1" x14ac:dyDescent="0.3">
      <c r="A10" s="34">
        <v>18</v>
      </c>
      <c r="B10" s="23" t="s">
        <v>76</v>
      </c>
      <c r="C10" s="27" t="s">
        <v>77</v>
      </c>
      <c r="D10" s="27" t="s">
        <v>78</v>
      </c>
      <c r="E10" s="27" t="s">
        <v>79</v>
      </c>
      <c r="F10" s="21" t="s">
        <v>13</v>
      </c>
      <c r="G10" s="51">
        <v>10</v>
      </c>
      <c r="H10" s="6">
        <v>1</v>
      </c>
      <c r="I10" s="6">
        <v>0</v>
      </c>
      <c r="J10" s="6">
        <v>8</v>
      </c>
      <c r="K10" s="6">
        <v>0</v>
      </c>
      <c r="L10" s="6">
        <v>10</v>
      </c>
      <c r="M10" s="15">
        <f>SUM(G10:L10)</f>
        <v>29</v>
      </c>
      <c r="N10" s="17">
        <f t="shared" si="0"/>
        <v>9</v>
      </c>
    </row>
    <row r="11" spans="1:18" ht="20.7" customHeight="1" x14ac:dyDescent="0.3">
      <c r="A11" s="34">
        <v>9</v>
      </c>
      <c r="B11" s="34" t="s">
        <v>41</v>
      </c>
      <c r="C11" s="45" t="s">
        <v>29</v>
      </c>
      <c r="D11" s="45" t="s">
        <v>30</v>
      </c>
      <c r="E11" s="45" t="s">
        <v>31</v>
      </c>
      <c r="F11" s="21" t="s">
        <v>11</v>
      </c>
      <c r="G11" s="51">
        <v>10</v>
      </c>
      <c r="H11" s="6">
        <v>8</v>
      </c>
      <c r="I11" s="6">
        <v>3</v>
      </c>
      <c r="J11" s="6">
        <v>4</v>
      </c>
      <c r="K11" s="6">
        <v>2</v>
      </c>
      <c r="L11" s="6">
        <v>1</v>
      </c>
      <c r="M11" s="15">
        <f>SUM(G11:L11)</f>
        <v>28</v>
      </c>
      <c r="N11" s="17">
        <f t="shared" si="0"/>
        <v>10</v>
      </c>
    </row>
    <row r="12" spans="1:18" ht="20.7" customHeight="1" x14ac:dyDescent="0.3">
      <c r="A12" s="34">
        <v>8</v>
      </c>
      <c r="B12" s="34" t="s">
        <v>42</v>
      </c>
      <c r="C12" s="45" t="s">
        <v>35</v>
      </c>
      <c r="D12" s="45" t="s">
        <v>36</v>
      </c>
      <c r="E12" s="45" t="s">
        <v>43</v>
      </c>
      <c r="F12" s="21" t="s">
        <v>11</v>
      </c>
      <c r="G12" s="51">
        <v>10</v>
      </c>
      <c r="H12" s="6">
        <v>2</v>
      </c>
      <c r="I12" s="6">
        <v>1</v>
      </c>
      <c r="J12" s="6">
        <v>5</v>
      </c>
      <c r="K12" s="6">
        <v>0</v>
      </c>
      <c r="L12" s="6">
        <v>9</v>
      </c>
      <c r="M12" s="15">
        <f>SUM(G12:L12)</f>
        <v>27</v>
      </c>
      <c r="N12" s="17">
        <f t="shared" si="0"/>
        <v>11</v>
      </c>
    </row>
    <row r="13" spans="1:18" ht="20.7" customHeight="1" x14ac:dyDescent="0.3">
      <c r="A13" s="34">
        <v>21</v>
      </c>
      <c r="B13" s="23" t="s">
        <v>61</v>
      </c>
      <c r="C13" s="27" t="s">
        <v>6</v>
      </c>
      <c r="D13" s="45" t="s">
        <v>8</v>
      </c>
      <c r="E13" s="27" t="s">
        <v>62</v>
      </c>
      <c r="F13" s="40" t="s">
        <v>9</v>
      </c>
      <c r="G13" s="51">
        <v>10</v>
      </c>
      <c r="H13" s="6">
        <v>0</v>
      </c>
      <c r="I13" s="6">
        <v>0</v>
      </c>
      <c r="J13" s="6">
        <v>10</v>
      </c>
      <c r="K13" s="52">
        <v>1</v>
      </c>
      <c r="L13" s="6">
        <v>5</v>
      </c>
      <c r="M13" s="15">
        <f>SUM(G13:L13)</f>
        <v>26</v>
      </c>
      <c r="N13" s="17">
        <f t="shared" si="0"/>
        <v>12</v>
      </c>
    </row>
    <row r="14" spans="1:18" ht="20.7" customHeight="1" x14ac:dyDescent="0.3">
      <c r="A14" s="34">
        <v>11</v>
      </c>
      <c r="B14" s="23" t="s">
        <v>117</v>
      </c>
      <c r="C14" s="27" t="s">
        <v>77</v>
      </c>
      <c r="D14" s="27" t="s">
        <v>78</v>
      </c>
      <c r="E14" s="27" t="s">
        <v>82</v>
      </c>
      <c r="F14" s="21" t="s">
        <v>13</v>
      </c>
      <c r="G14" s="51">
        <v>8</v>
      </c>
      <c r="H14" s="6">
        <v>7</v>
      </c>
      <c r="I14" s="6">
        <v>1</v>
      </c>
      <c r="J14" s="6">
        <v>8</v>
      </c>
      <c r="K14" s="6">
        <v>0</v>
      </c>
      <c r="L14" s="6">
        <v>0</v>
      </c>
      <c r="M14" s="15">
        <f>SUM(G14:L14)</f>
        <v>24</v>
      </c>
      <c r="N14" s="17">
        <f t="shared" si="0"/>
        <v>13</v>
      </c>
    </row>
    <row r="15" spans="1:18" ht="20.7" customHeight="1" x14ac:dyDescent="0.3">
      <c r="A15" s="34">
        <v>22</v>
      </c>
      <c r="B15" s="23" t="s">
        <v>83</v>
      </c>
      <c r="C15" s="27" t="s">
        <v>77</v>
      </c>
      <c r="D15" s="27" t="s">
        <v>78</v>
      </c>
      <c r="E15" s="27" t="s">
        <v>79</v>
      </c>
      <c r="F15" s="21" t="s">
        <v>13</v>
      </c>
      <c r="G15" s="51">
        <v>10</v>
      </c>
      <c r="H15" s="6">
        <v>7</v>
      </c>
      <c r="I15" s="6">
        <v>2</v>
      </c>
      <c r="J15" s="6">
        <v>1</v>
      </c>
      <c r="K15" s="6">
        <v>1</v>
      </c>
      <c r="L15" s="6">
        <v>1</v>
      </c>
      <c r="M15" s="15">
        <f>SUM(G15:L15)</f>
        <v>22</v>
      </c>
      <c r="N15" s="17">
        <f t="shared" si="0"/>
        <v>14</v>
      </c>
    </row>
    <row r="16" spans="1:18" ht="20.7" customHeight="1" x14ac:dyDescent="0.3">
      <c r="A16" s="34">
        <v>1</v>
      </c>
      <c r="B16" s="23" t="s">
        <v>71</v>
      </c>
      <c r="C16" s="43" t="s">
        <v>95</v>
      </c>
      <c r="D16" s="27" t="s">
        <v>72</v>
      </c>
      <c r="E16" s="27" t="s">
        <v>73</v>
      </c>
      <c r="F16" s="35" t="s">
        <v>12</v>
      </c>
      <c r="G16" s="51">
        <v>9</v>
      </c>
      <c r="H16" s="6">
        <v>5</v>
      </c>
      <c r="I16" s="6">
        <v>1</v>
      </c>
      <c r="J16" s="6">
        <v>6</v>
      </c>
      <c r="K16" s="6">
        <v>0</v>
      </c>
      <c r="L16" s="6">
        <v>0</v>
      </c>
      <c r="M16" s="15">
        <f>SUM(G16:L16)</f>
        <v>21</v>
      </c>
      <c r="N16" s="17">
        <f t="shared" si="0"/>
        <v>15</v>
      </c>
    </row>
    <row r="17" spans="1:14" ht="20.7" customHeight="1" x14ac:dyDescent="0.3">
      <c r="A17" s="34">
        <v>5</v>
      </c>
      <c r="B17" s="23" t="s">
        <v>84</v>
      </c>
      <c r="C17" s="27" t="s">
        <v>77</v>
      </c>
      <c r="D17" s="27" t="s">
        <v>78</v>
      </c>
      <c r="E17" s="27" t="s">
        <v>79</v>
      </c>
      <c r="F17" s="21" t="s">
        <v>13</v>
      </c>
      <c r="G17" s="51">
        <v>10</v>
      </c>
      <c r="H17" s="6">
        <v>3</v>
      </c>
      <c r="I17" s="6">
        <v>0</v>
      </c>
      <c r="J17" s="6">
        <v>2</v>
      </c>
      <c r="K17" s="6">
        <v>0</v>
      </c>
      <c r="L17" s="6">
        <v>6</v>
      </c>
      <c r="M17" s="15">
        <f>SUM(G17:L17)</f>
        <v>21</v>
      </c>
      <c r="N17" s="17">
        <f t="shared" si="0"/>
        <v>15</v>
      </c>
    </row>
    <row r="18" spans="1:14" ht="20.7" customHeight="1" x14ac:dyDescent="0.3">
      <c r="A18" s="34">
        <v>6</v>
      </c>
      <c r="B18" s="56" t="s">
        <v>63</v>
      </c>
      <c r="C18" s="46" t="s">
        <v>64</v>
      </c>
      <c r="D18" s="27" t="s">
        <v>65</v>
      </c>
      <c r="E18" s="26" t="s">
        <v>66</v>
      </c>
      <c r="F18" s="35" t="s">
        <v>12</v>
      </c>
      <c r="G18" s="51">
        <v>8</v>
      </c>
      <c r="H18" s="6">
        <v>2</v>
      </c>
      <c r="I18" s="6">
        <v>5</v>
      </c>
      <c r="J18" s="6">
        <v>1</v>
      </c>
      <c r="K18" s="6">
        <v>1</v>
      </c>
      <c r="L18" s="6">
        <v>3</v>
      </c>
      <c r="M18" s="15">
        <f>SUM(G18:L18)</f>
        <v>20</v>
      </c>
      <c r="N18" s="17">
        <f t="shared" si="0"/>
        <v>17</v>
      </c>
    </row>
    <row r="19" spans="1:14" ht="20.7" customHeight="1" x14ac:dyDescent="0.3">
      <c r="A19" s="34">
        <v>24</v>
      </c>
      <c r="B19" s="23" t="s">
        <v>67</v>
      </c>
      <c r="C19" s="27" t="s">
        <v>68</v>
      </c>
      <c r="D19" s="27" t="s">
        <v>65</v>
      </c>
      <c r="E19" s="27" t="s">
        <v>69</v>
      </c>
      <c r="F19" s="35" t="s">
        <v>12</v>
      </c>
      <c r="G19" s="51">
        <v>8</v>
      </c>
      <c r="H19" s="6">
        <v>0</v>
      </c>
      <c r="I19" s="6">
        <v>1</v>
      </c>
      <c r="J19" s="6">
        <v>10</v>
      </c>
      <c r="K19" s="6">
        <v>0</v>
      </c>
      <c r="L19" s="6">
        <v>0</v>
      </c>
      <c r="M19" s="15">
        <f>SUM(G19:L19)</f>
        <v>19</v>
      </c>
      <c r="N19" s="17">
        <f t="shared" si="0"/>
        <v>18</v>
      </c>
    </row>
    <row r="20" spans="1:14" ht="20.7" customHeight="1" x14ac:dyDescent="0.3">
      <c r="A20" s="34">
        <v>2</v>
      </c>
      <c r="B20" s="23" t="s">
        <v>80</v>
      </c>
      <c r="C20" s="27" t="s">
        <v>77</v>
      </c>
      <c r="D20" s="27" t="s">
        <v>78</v>
      </c>
      <c r="E20" s="27" t="s">
        <v>79</v>
      </c>
      <c r="F20" s="21" t="s">
        <v>13</v>
      </c>
      <c r="G20" s="51">
        <v>5</v>
      </c>
      <c r="H20" s="6">
        <v>0</v>
      </c>
      <c r="I20" s="6">
        <v>1</v>
      </c>
      <c r="J20" s="6">
        <v>8</v>
      </c>
      <c r="K20" s="6">
        <v>1</v>
      </c>
      <c r="L20" s="6">
        <v>3</v>
      </c>
      <c r="M20" s="15">
        <f>SUM(G20:L20)</f>
        <v>18</v>
      </c>
      <c r="N20" s="17">
        <f t="shared" si="0"/>
        <v>19</v>
      </c>
    </row>
    <row r="21" spans="1:14" ht="20.7" customHeight="1" x14ac:dyDescent="0.3">
      <c r="A21" s="34">
        <v>7</v>
      </c>
      <c r="B21" s="23" t="s">
        <v>74</v>
      </c>
      <c r="C21" s="43" t="s">
        <v>95</v>
      </c>
      <c r="D21" s="27" t="s">
        <v>72</v>
      </c>
      <c r="E21" s="27" t="s">
        <v>73</v>
      </c>
      <c r="F21" s="35" t="s">
        <v>12</v>
      </c>
      <c r="G21" s="51">
        <v>9</v>
      </c>
      <c r="H21" s="6">
        <v>0</v>
      </c>
      <c r="I21" s="6">
        <v>1</v>
      </c>
      <c r="J21" s="6">
        <v>5</v>
      </c>
      <c r="K21" s="6">
        <v>0</v>
      </c>
      <c r="L21" s="6">
        <v>2</v>
      </c>
      <c r="M21" s="15">
        <f>SUM(G21:L21)</f>
        <v>17</v>
      </c>
      <c r="N21" s="17">
        <f t="shared" si="0"/>
        <v>20</v>
      </c>
    </row>
    <row r="22" spans="1:14" ht="20.7" customHeight="1" x14ac:dyDescent="0.3">
      <c r="A22" s="34">
        <v>15</v>
      </c>
      <c r="B22" s="23" t="s">
        <v>70</v>
      </c>
      <c r="C22" s="27" t="s">
        <v>68</v>
      </c>
      <c r="D22" s="27" t="s">
        <v>65</v>
      </c>
      <c r="E22" s="27" t="s">
        <v>69</v>
      </c>
      <c r="F22" s="35" t="s">
        <v>12</v>
      </c>
      <c r="G22" s="51">
        <v>1</v>
      </c>
      <c r="H22" s="6">
        <v>0</v>
      </c>
      <c r="I22" s="6">
        <v>3</v>
      </c>
      <c r="J22" s="6">
        <v>9</v>
      </c>
      <c r="K22" s="6">
        <v>3</v>
      </c>
      <c r="L22" s="6">
        <v>0</v>
      </c>
      <c r="M22" s="15">
        <f>SUM(G22:L22)</f>
        <v>16</v>
      </c>
      <c r="N22" s="17">
        <f t="shared" si="0"/>
        <v>21</v>
      </c>
    </row>
    <row r="23" spans="1:14" ht="20.7" customHeight="1" x14ac:dyDescent="0.3">
      <c r="A23" s="34">
        <v>17</v>
      </c>
      <c r="B23" s="41" t="s">
        <v>60</v>
      </c>
      <c r="C23" s="27" t="s">
        <v>6</v>
      </c>
      <c r="D23" s="45" t="s">
        <v>8</v>
      </c>
      <c r="E23" s="27" t="s">
        <v>62</v>
      </c>
      <c r="F23" s="40" t="s">
        <v>9</v>
      </c>
      <c r="G23" s="51">
        <v>1</v>
      </c>
      <c r="H23" s="6">
        <v>2</v>
      </c>
      <c r="I23" s="6">
        <v>2</v>
      </c>
      <c r="J23" s="6">
        <v>9</v>
      </c>
      <c r="K23" s="6">
        <v>0</v>
      </c>
      <c r="L23" s="6">
        <v>2</v>
      </c>
      <c r="M23" s="15">
        <f>SUM(G23:L23)</f>
        <v>16</v>
      </c>
      <c r="N23" s="17">
        <f t="shared" si="0"/>
        <v>21</v>
      </c>
    </row>
    <row r="24" spans="1:14" ht="20.7" customHeight="1" x14ac:dyDescent="0.3">
      <c r="A24" s="34">
        <v>20</v>
      </c>
      <c r="B24" s="34" t="s">
        <v>40</v>
      </c>
      <c r="C24" s="45" t="s">
        <v>33</v>
      </c>
      <c r="D24" s="45" t="s">
        <v>34</v>
      </c>
      <c r="E24" s="45" t="s">
        <v>37</v>
      </c>
      <c r="F24" s="21" t="s">
        <v>11</v>
      </c>
      <c r="G24" s="51">
        <v>4</v>
      </c>
      <c r="H24" s="6">
        <v>0</v>
      </c>
      <c r="I24" s="6">
        <v>2</v>
      </c>
      <c r="J24" s="6">
        <v>7</v>
      </c>
      <c r="K24" s="6">
        <v>1</v>
      </c>
      <c r="L24" s="6">
        <v>0</v>
      </c>
      <c r="M24" s="15">
        <f>SUM(G24:L24)</f>
        <v>14</v>
      </c>
      <c r="N24" s="17">
        <f t="shared" si="0"/>
        <v>23</v>
      </c>
    </row>
    <row r="25" spans="1:14" ht="20.7" customHeight="1" thickBot="1" x14ac:dyDescent="0.35">
      <c r="A25" s="34">
        <v>16</v>
      </c>
      <c r="B25" s="23" t="s">
        <v>75</v>
      </c>
      <c r="C25" s="27" t="s">
        <v>68</v>
      </c>
      <c r="D25" s="62" t="s">
        <v>65</v>
      </c>
      <c r="E25" s="27" t="s">
        <v>69</v>
      </c>
      <c r="F25" s="35" t="s">
        <v>12</v>
      </c>
      <c r="G25" s="51">
        <v>9</v>
      </c>
      <c r="H25" s="6">
        <v>0</v>
      </c>
      <c r="I25" s="6">
        <v>1</v>
      </c>
      <c r="J25" s="6">
        <v>1</v>
      </c>
      <c r="K25" s="6">
        <v>0</v>
      </c>
      <c r="L25" s="6">
        <v>1</v>
      </c>
      <c r="M25" s="15">
        <f>SUM(G25:L25)</f>
        <v>12</v>
      </c>
      <c r="N25" s="17">
        <f t="shared" si="0"/>
        <v>24</v>
      </c>
    </row>
    <row r="26" spans="1:14" x14ac:dyDescent="0.3">
      <c r="G26" s="7"/>
      <c r="H26" s="7"/>
      <c r="I26" s="7"/>
      <c r="J26" s="7"/>
      <c r="K26" s="7"/>
      <c r="L26" s="50"/>
    </row>
  </sheetData>
  <sortState xmlns:xlrd2="http://schemas.microsoft.com/office/spreadsheetml/2017/richdata2" ref="A2:M25">
    <sortCondition descending="1" ref="M2:M25"/>
  </sortState>
  <mergeCells count="1">
    <mergeCell ref="P1:Q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7"/>
  <sheetViews>
    <sheetView topLeftCell="B1" workbookViewId="0">
      <selection activeCell="S2" sqref="S2:S5"/>
    </sheetView>
  </sheetViews>
  <sheetFormatPr defaultColWidth="9.33203125" defaultRowHeight="15.6" x14ac:dyDescent="0.3"/>
  <cols>
    <col min="1" max="1" width="5.88671875" style="5" bestFit="1" customWidth="1"/>
    <col min="2" max="2" width="21.77734375" style="3" customWidth="1"/>
    <col min="3" max="3" width="39.5546875" style="3" customWidth="1"/>
    <col min="4" max="4" width="13.88671875" style="3" customWidth="1"/>
    <col min="5" max="5" width="26.5546875" style="2" customWidth="1"/>
    <col min="6" max="6" width="10.44140625" style="2" customWidth="1"/>
    <col min="7" max="9" width="9.88671875" style="8" bestFit="1" customWidth="1"/>
    <col min="10" max="10" width="9.33203125" style="8" customWidth="1"/>
    <col min="11" max="11" width="9.88671875" style="8" bestFit="1" customWidth="1"/>
    <col min="12" max="12" width="11" style="10" customWidth="1"/>
    <col min="13" max="13" width="9.88671875" style="11" customWidth="1"/>
    <col min="14" max="14" width="10.109375" style="4" customWidth="1"/>
    <col min="15" max="15" width="3.88671875" style="4" customWidth="1"/>
    <col min="16" max="16" width="4.109375" style="33" customWidth="1"/>
    <col min="17" max="18" width="9.33203125" style="2" customWidth="1"/>
    <col min="19" max="16384" width="9.33203125" style="2"/>
  </cols>
  <sheetData>
    <row r="1" spans="1:19" s="1" customFormat="1" ht="19.5" customHeight="1" x14ac:dyDescent="0.3">
      <c r="A1" s="19" t="s">
        <v>14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30" t="s">
        <v>18</v>
      </c>
      <c r="H1" s="30" t="s">
        <v>19</v>
      </c>
      <c r="I1" s="30" t="s">
        <v>20</v>
      </c>
      <c r="J1" s="30" t="s">
        <v>21</v>
      </c>
      <c r="K1" s="30" t="s">
        <v>22</v>
      </c>
      <c r="L1" s="30" t="s">
        <v>23</v>
      </c>
      <c r="M1" s="30" t="s">
        <v>15</v>
      </c>
      <c r="N1" s="31" t="s">
        <v>16</v>
      </c>
      <c r="O1" s="58"/>
      <c r="P1" s="32"/>
      <c r="Q1" s="60" t="s">
        <v>17</v>
      </c>
      <c r="R1" s="61"/>
    </row>
    <row r="2" spans="1:19" ht="19.5" customHeight="1" x14ac:dyDescent="0.3">
      <c r="A2" s="12">
        <v>14</v>
      </c>
      <c r="B2" s="47" t="s">
        <v>38</v>
      </c>
      <c r="C2" s="27" t="s">
        <v>5</v>
      </c>
      <c r="D2" s="42" t="s">
        <v>8</v>
      </c>
      <c r="E2" s="48" t="s">
        <v>119</v>
      </c>
      <c r="F2" s="27" t="s">
        <v>9</v>
      </c>
      <c r="G2" s="22">
        <v>8</v>
      </c>
      <c r="H2" s="36">
        <v>10</v>
      </c>
      <c r="I2" s="36">
        <v>8</v>
      </c>
      <c r="J2" s="36">
        <v>10</v>
      </c>
      <c r="K2" s="36">
        <v>2</v>
      </c>
      <c r="L2" s="36">
        <v>8</v>
      </c>
      <c r="M2" s="36">
        <f>SUM(G2:L2)</f>
        <v>46</v>
      </c>
      <c r="N2" s="17">
        <f>_xlfn.RANK.EQ(M2, $M$2:$M$25, FALSE)</f>
        <v>1</v>
      </c>
      <c r="O2" s="59"/>
      <c r="Q2" s="20" t="s">
        <v>9</v>
      </c>
      <c r="R2" s="29" cm="1">
        <f t="array" ref="R2">SUM(LARGE(IF($F$2:$F$25=Q2,$M$2:$M$25),{1;2;3;4;5}))</f>
        <v>200</v>
      </c>
      <c r="S2" s="2">
        <v>200</v>
      </c>
    </row>
    <row r="3" spans="1:19" ht="19.5" customHeight="1" x14ac:dyDescent="0.3">
      <c r="A3" s="12">
        <v>11</v>
      </c>
      <c r="B3" s="47" t="s">
        <v>53</v>
      </c>
      <c r="C3" s="27" t="s">
        <v>6</v>
      </c>
      <c r="D3" s="42" t="s">
        <v>8</v>
      </c>
      <c r="E3" s="48" t="s">
        <v>26</v>
      </c>
      <c r="F3" s="27" t="s">
        <v>9</v>
      </c>
      <c r="G3" s="22">
        <v>9</v>
      </c>
      <c r="H3" s="36">
        <v>9</v>
      </c>
      <c r="I3" s="36">
        <v>9</v>
      </c>
      <c r="J3" s="36">
        <v>10</v>
      </c>
      <c r="K3" s="36">
        <v>1</v>
      </c>
      <c r="L3" s="36">
        <v>6</v>
      </c>
      <c r="M3" s="36">
        <f>SUM(G3:L3)</f>
        <v>44</v>
      </c>
      <c r="N3" s="17">
        <f>_xlfn.RANK.EQ(M3, $M$2:$M$25, FALSE)</f>
        <v>2</v>
      </c>
      <c r="O3" s="59"/>
      <c r="Q3" s="20" t="s">
        <v>11</v>
      </c>
      <c r="R3" s="29" cm="1">
        <f t="array" ref="R3">SUM(LARGE(IF($F$2:$F$25=Q3,$M$2:$M$25),{1;2;3;4;5}))</f>
        <v>124</v>
      </c>
      <c r="S3" s="2">
        <v>124</v>
      </c>
    </row>
    <row r="4" spans="1:19" ht="19.5" customHeight="1" x14ac:dyDescent="0.3">
      <c r="A4" s="12">
        <v>17</v>
      </c>
      <c r="B4" s="43" t="s">
        <v>94</v>
      </c>
      <c r="C4" s="27" t="s">
        <v>77</v>
      </c>
      <c r="D4" s="27" t="s">
        <v>78</v>
      </c>
      <c r="E4" s="27" t="s">
        <v>86</v>
      </c>
      <c r="F4" s="27" t="s">
        <v>13</v>
      </c>
      <c r="G4" s="37">
        <v>9</v>
      </c>
      <c r="H4" s="36">
        <v>8</v>
      </c>
      <c r="I4" s="36">
        <v>3</v>
      </c>
      <c r="J4" s="36">
        <v>10</v>
      </c>
      <c r="K4" s="36">
        <v>1</v>
      </c>
      <c r="L4" s="36">
        <v>10</v>
      </c>
      <c r="M4" s="36">
        <f>SUM(G4:L4)</f>
        <v>41</v>
      </c>
      <c r="N4" s="17">
        <f>_xlfn.RANK.EQ(M4, $M$2:$M$25, FALSE)</f>
        <v>3</v>
      </c>
      <c r="O4" s="59"/>
      <c r="Q4" s="20" t="s">
        <v>13</v>
      </c>
      <c r="R4" s="29" cm="1">
        <f t="array" ref="R4">SUM(LARGE(IF($F$2:$F$25=Q4,$M$2:$M$25),{1;2;3;4;5}))</f>
        <v>148</v>
      </c>
      <c r="S4" s="2">
        <v>148</v>
      </c>
    </row>
    <row r="5" spans="1:19" ht="19.5" customHeight="1" x14ac:dyDescent="0.3">
      <c r="A5" s="12">
        <v>5</v>
      </c>
      <c r="B5" s="45" t="s">
        <v>28</v>
      </c>
      <c r="C5" s="45" t="s">
        <v>29</v>
      </c>
      <c r="D5" s="45" t="s">
        <v>30</v>
      </c>
      <c r="E5" s="49" t="s">
        <v>31</v>
      </c>
      <c r="F5" s="27" t="s">
        <v>11</v>
      </c>
      <c r="G5" s="12">
        <v>9</v>
      </c>
      <c r="H5" s="36">
        <v>9</v>
      </c>
      <c r="I5" s="36">
        <v>6</v>
      </c>
      <c r="J5" s="36">
        <v>2</v>
      </c>
      <c r="K5" s="36">
        <v>2</v>
      </c>
      <c r="L5" s="36">
        <v>10</v>
      </c>
      <c r="M5" s="36">
        <f>SUM(G5:L5)</f>
        <v>38</v>
      </c>
      <c r="N5" s="17">
        <f>_xlfn.RANK.EQ(M5, $M$2:$M$25, FALSE)</f>
        <v>4</v>
      </c>
      <c r="O5" s="59"/>
      <c r="Q5" s="20" t="s">
        <v>12</v>
      </c>
      <c r="R5" s="29" cm="1">
        <f t="array" ref="R5">SUM(LARGE(IF($F$2:$F$25=Q5,$M$2:$M$25),{1;2;3;4;5}))</f>
        <v>132</v>
      </c>
      <c r="S5" s="2">
        <v>132</v>
      </c>
    </row>
    <row r="6" spans="1:19" ht="19.5" customHeight="1" x14ac:dyDescent="0.3">
      <c r="A6" s="12">
        <v>18</v>
      </c>
      <c r="B6" s="47" t="s">
        <v>54</v>
      </c>
      <c r="C6" s="27" t="s">
        <v>10</v>
      </c>
      <c r="D6" s="42" t="s">
        <v>8</v>
      </c>
      <c r="E6" s="48" t="s">
        <v>27</v>
      </c>
      <c r="F6" s="27" t="s">
        <v>9</v>
      </c>
      <c r="G6" s="22">
        <v>10</v>
      </c>
      <c r="H6" s="36">
        <v>6</v>
      </c>
      <c r="I6" s="36">
        <v>3</v>
      </c>
      <c r="J6" s="36">
        <v>10</v>
      </c>
      <c r="K6" s="36">
        <v>1</v>
      </c>
      <c r="L6" s="36">
        <v>8</v>
      </c>
      <c r="M6" s="36">
        <f>SUM(G6:L6)</f>
        <v>38</v>
      </c>
      <c r="N6" s="17">
        <f>_xlfn.RANK.EQ(M6, $M$2:$M$25, FALSE)</f>
        <v>4</v>
      </c>
      <c r="O6" s="59"/>
    </row>
    <row r="7" spans="1:19" ht="19.5" customHeight="1" x14ac:dyDescent="0.3">
      <c r="A7" s="12">
        <v>12</v>
      </c>
      <c r="B7" s="47" t="s">
        <v>25</v>
      </c>
      <c r="C7" s="27" t="s">
        <v>10</v>
      </c>
      <c r="D7" s="42" t="s">
        <v>8</v>
      </c>
      <c r="E7" s="48" t="s">
        <v>27</v>
      </c>
      <c r="F7" s="27" t="s">
        <v>9</v>
      </c>
      <c r="G7" s="22">
        <v>8</v>
      </c>
      <c r="H7" s="36">
        <v>9</v>
      </c>
      <c r="I7" s="36">
        <v>8</v>
      </c>
      <c r="J7" s="36">
        <v>3</v>
      </c>
      <c r="K7" s="36">
        <v>0</v>
      </c>
      <c r="L7" s="36">
        <v>8</v>
      </c>
      <c r="M7" s="36">
        <f>SUM(G7:L7)</f>
        <v>36</v>
      </c>
      <c r="N7" s="17">
        <f>_xlfn.RANK.EQ(M7, $M$2:$M$25, FALSE)</f>
        <v>6</v>
      </c>
      <c r="O7" s="59"/>
    </row>
    <row r="8" spans="1:19" ht="19.5" customHeight="1" x14ac:dyDescent="0.3">
      <c r="A8" s="12">
        <v>22</v>
      </c>
      <c r="B8" s="47" t="s">
        <v>24</v>
      </c>
      <c r="C8" s="27" t="s">
        <v>6</v>
      </c>
      <c r="D8" s="42" t="s">
        <v>8</v>
      </c>
      <c r="E8" s="48" t="s">
        <v>26</v>
      </c>
      <c r="F8" s="27" t="s">
        <v>9</v>
      </c>
      <c r="G8" s="22">
        <v>5</v>
      </c>
      <c r="H8" s="36">
        <v>10</v>
      </c>
      <c r="I8" s="36">
        <v>10</v>
      </c>
      <c r="J8" s="36">
        <v>1</v>
      </c>
      <c r="K8" s="36">
        <v>1</v>
      </c>
      <c r="L8" s="36">
        <v>9</v>
      </c>
      <c r="M8" s="36">
        <f>SUM(G8:L8)</f>
        <v>36</v>
      </c>
      <c r="N8" s="17">
        <f>_xlfn.RANK.EQ(M8, $M$2:$M$25, FALSE)</f>
        <v>6</v>
      </c>
      <c r="O8" s="59"/>
    </row>
    <row r="9" spans="1:19" ht="19.5" customHeight="1" x14ac:dyDescent="0.3">
      <c r="A9" s="12">
        <v>19</v>
      </c>
      <c r="B9" s="45" t="s">
        <v>32</v>
      </c>
      <c r="C9" s="45" t="s">
        <v>33</v>
      </c>
      <c r="D9" s="45" t="s">
        <v>34</v>
      </c>
      <c r="E9" s="49" t="s">
        <v>47</v>
      </c>
      <c r="F9" s="27" t="s">
        <v>11</v>
      </c>
      <c r="G9" s="12">
        <v>9</v>
      </c>
      <c r="H9" s="36">
        <v>6</v>
      </c>
      <c r="I9" s="36">
        <v>5</v>
      </c>
      <c r="J9" s="36">
        <v>4</v>
      </c>
      <c r="K9" s="36">
        <v>2</v>
      </c>
      <c r="L9" s="36">
        <v>9</v>
      </c>
      <c r="M9" s="36">
        <f>SUM(G9:L9)</f>
        <v>35</v>
      </c>
      <c r="N9" s="17">
        <f>_xlfn.RANK.EQ(M9, $M$2:$M$25, FALSE)</f>
        <v>8</v>
      </c>
      <c r="O9" s="59"/>
    </row>
    <row r="10" spans="1:19" ht="19.5" customHeight="1" x14ac:dyDescent="0.3">
      <c r="A10" s="12">
        <v>3</v>
      </c>
      <c r="B10" s="46" t="s">
        <v>106</v>
      </c>
      <c r="C10" s="26" t="s">
        <v>101</v>
      </c>
      <c r="D10" s="27" t="s">
        <v>102</v>
      </c>
      <c r="E10" s="26" t="s">
        <v>103</v>
      </c>
      <c r="F10" s="44" t="s">
        <v>12</v>
      </c>
      <c r="G10" s="39">
        <v>9</v>
      </c>
      <c r="H10" s="36">
        <v>10</v>
      </c>
      <c r="I10" s="36">
        <v>4</v>
      </c>
      <c r="J10" s="36">
        <v>2</v>
      </c>
      <c r="K10" s="36">
        <v>0</v>
      </c>
      <c r="L10" s="36">
        <v>6</v>
      </c>
      <c r="M10" s="36">
        <f>SUM(G10:L10)</f>
        <v>31</v>
      </c>
      <c r="N10" s="17">
        <f>_xlfn.RANK.EQ(M10, $M$2:$M$25, FALSE)</f>
        <v>9</v>
      </c>
      <c r="O10" s="59"/>
    </row>
    <row r="11" spans="1:19" ht="19.5" customHeight="1" x14ac:dyDescent="0.3">
      <c r="A11" s="64">
        <v>21</v>
      </c>
      <c r="B11" s="43" t="s">
        <v>104</v>
      </c>
      <c r="C11" s="26" t="s">
        <v>95</v>
      </c>
      <c r="D11" s="27" t="s">
        <v>72</v>
      </c>
      <c r="E11" s="43" t="s">
        <v>105</v>
      </c>
      <c r="F11" s="44" t="s">
        <v>12</v>
      </c>
      <c r="G11" s="39">
        <v>8</v>
      </c>
      <c r="H11" s="65">
        <v>1</v>
      </c>
      <c r="I11" s="65">
        <v>10</v>
      </c>
      <c r="J11" s="65">
        <v>1</v>
      </c>
      <c r="K11" s="65">
        <v>1</v>
      </c>
      <c r="L11" s="65">
        <v>10</v>
      </c>
      <c r="M11" s="65">
        <f>SUM(G11:L11)</f>
        <v>31</v>
      </c>
      <c r="N11" s="17">
        <f>_xlfn.RANK.EQ(M11, $M$2:$M$25, FALSE)</f>
        <v>9</v>
      </c>
      <c r="O11" s="59"/>
    </row>
    <row r="12" spans="1:19" ht="19.5" customHeight="1" x14ac:dyDescent="0.3">
      <c r="A12" s="12">
        <v>4</v>
      </c>
      <c r="B12" s="47" t="s">
        <v>52</v>
      </c>
      <c r="C12" s="27" t="s">
        <v>7</v>
      </c>
      <c r="D12" s="42" t="s">
        <v>8</v>
      </c>
      <c r="E12" s="48" t="s">
        <v>55</v>
      </c>
      <c r="F12" s="27" t="s">
        <v>9</v>
      </c>
      <c r="G12" s="22">
        <v>6</v>
      </c>
      <c r="H12" s="36">
        <v>7</v>
      </c>
      <c r="I12" s="36">
        <v>2</v>
      </c>
      <c r="J12" s="36">
        <v>10</v>
      </c>
      <c r="K12" s="36">
        <v>2</v>
      </c>
      <c r="L12" s="36">
        <v>3</v>
      </c>
      <c r="M12" s="36">
        <f>SUM(G12:L12)</f>
        <v>30</v>
      </c>
      <c r="N12" s="17">
        <f>_xlfn.RANK.EQ(M12, $M$2:$M$25, FALSE)</f>
        <v>11</v>
      </c>
      <c r="O12" s="59"/>
    </row>
    <row r="13" spans="1:19" ht="19.5" customHeight="1" x14ac:dyDescent="0.3">
      <c r="A13" s="12">
        <v>13</v>
      </c>
      <c r="B13" s="43" t="s">
        <v>87</v>
      </c>
      <c r="C13" s="27" t="s">
        <v>77</v>
      </c>
      <c r="D13" s="27" t="s">
        <v>78</v>
      </c>
      <c r="E13" s="27" t="s">
        <v>86</v>
      </c>
      <c r="F13" s="27" t="s">
        <v>13</v>
      </c>
      <c r="G13" s="37">
        <v>7</v>
      </c>
      <c r="H13" s="36">
        <v>6</v>
      </c>
      <c r="I13" s="36">
        <v>2</v>
      </c>
      <c r="J13" s="36">
        <v>10</v>
      </c>
      <c r="K13" s="36">
        <v>1</v>
      </c>
      <c r="L13" s="36">
        <v>4</v>
      </c>
      <c r="M13" s="36">
        <f>SUM(G13:L13)</f>
        <v>30</v>
      </c>
      <c r="N13" s="17">
        <f>_xlfn.RANK.EQ(M13, $M$2:$M$25, FALSE)</f>
        <v>11</v>
      </c>
      <c r="O13" s="59"/>
    </row>
    <row r="14" spans="1:19" ht="19.5" customHeight="1" x14ac:dyDescent="0.3">
      <c r="A14" s="12">
        <v>8</v>
      </c>
      <c r="B14" s="43" t="s">
        <v>85</v>
      </c>
      <c r="C14" s="27" t="s">
        <v>77</v>
      </c>
      <c r="D14" s="27" t="s">
        <v>78</v>
      </c>
      <c r="E14" s="27" t="s">
        <v>86</v>
      </c>
      <c r="F14" s="27" t="s">
        <v>13</v>
      </c>
      <c r="G14" s="37">
        <v>7</v>
      </c>
      <c r="H14" s="36">
        <v>10</v>
      </c>
      <c r="I14" s="36">
        <v>7</v>
      </c>
      <c r="J14" s="36">
        <v>2</v>
      </c>
      <c r="K14" s="36">
        <v>3</v>
      </c>
      <c r="L14" s="36">
        <v>0</v>
      </c>
      <c r="M14" s="36">
        <f>SUM(G14:L14)</f>
        <v>29</v>
      </c>
      <c r="N14" s="17">
        <f>_xlfn.RANK.EQ(M14, $M$2:$M$25, FALSE)</f>
        <v>13</v>
      </c>
      <c r="O14" s="59"/>
    </row>
    <row r="15" spans="1:19" ht="19.5" customHeight="1" x14ac:dyDescent="0.3">
      <c r="A15" s="12">
        <v>23</v>
      </c>
      <c r="B15" s="27" t="s">
        <v>96</v>
      </c>
      <c r="C15" s="43" t="s">
        <v>97</v>
      </c>
      <c r="D15" s="27" t="s">
        <v>98</v>
      </c>
      <c r="E15" s="43" t="s">
        <v>99</v>
      </c>
      <c r="F15" s="44" t="s">
        <v>12</v>
      </c>
      <c r="G15" s="39">
        <v>2</v>
      </c>
      <c r="H15" s="36">
        <v>8</v>
      </c>
      <c r="I15" s="36">
        <v>8</v>
      </c>
      <c r="J15" s="36">
        <v>1</v>
      </c>
      <c r="K15" s="36">
        <v>1</v>
      </c>
      <c r="L15" s="36">
        <v>8</v>
      </c>
      <c r="M15" s="36">
        <f>SUM(G15:L15)</f>
        <v>28</v>
      </c>
      <c r="N15" s="17">
        <f>_xlfn.RANK.EQ(M15, $M$2:$M$25, FALSE)</f>
        <v>14</v>
      </c>
      <c r="O15" s="59"/>
    </row>
    <row r="16" spans="1:19" ht="19.5" customHeight="1" x14ac:dyDescent="0.3">
      <c r="A16" s="12">
        <v>6</v>
      </c>
      <c r="B16" s="43" t="s">
        <v>89</v>
      </c>
      <c r="C16" s="27" t="s">
        <v>77</v>
      </c>
      <c r="D16" s="27" t="s">
        <v>78</v>
      </c>
      <c r="E16" s="27" t="s">
        <v>86</v>
      </c>
      <c r="F16" s="27" t="s">
        <v>13</v>
      </c>
      <c r="G16" s="37">
        <v>9</v>
      </c>
      <c r="H16" s="36">
        <v>2</v>
      </c>
      <c r="I16" s="36">
        <v>2</v>
      </c>
      <c r="J16" s="36">
        <v>2</v>
      </c>
      <c r="K16" s="36">
        <v>1</v>
      </c>
      <c r="L16" s="36">
        <v>8</v>
      </c>
      <c r="M16" s="36">
        <f>SUM(G16:L16)</f>
        <v>24</v>
      </c>
      <c r="N16" s="17">
        <f>_xlfn.RANK.EQ(M16, $M$2:$M$25, FALSE)</f>
        <v>15</v>
      </c>
      <c r="O16" s="59"/>
    </row>
    <row r="17" spans="1:15" ht="19.5" customHeight="1" x14ac:dyDescent="0.3">
      <c r="A17" s="12">
        <v>7</v>
      </c>
      <c r="B17" s="43" t="s">
        <v>100</v>
      </c>
      <c r="C17" s="26" t="s">
        <v>101</v>
      </c>
      <c r="D17" s="27" t="s">
        <v>102</v>
      </c>
      <c r="E17" s="43" t="s">
        <v>103</v>
      </c>
      <c r="F17" s="44" t="s">
        <v>12</v>
      </c>
      <c r="G17" s="39">
        <v>0</v>
      </c>
      <c r="H17" s="36">
        <v>3</v>
      </c>
      <c r="I17" s="36">
        <v>3</v>
      </c>
      <c r="J17" s="36">
        <v>10</v>
      </c>
      <c r="K17" s="36">
        <v>1</v>
      </c>
      <c r="L17" s="36">
        <v>7</v>
      </c>
      <c r="M17" s="36">
        <f>SUM(G17:L17)</f>
        <v>24</v>
      </c>
      <c r="N17" s="17">
        <f>_xlfn.RANK.EQ(M17, $M$2:$M$25, FALSE)</f>
        <v>15</v>
      </c>
      <c r="O17" s="59"/>
    </row>
    <row r="18" spans="1:15" ht="19.5" customHeight="1" x14ac:dyDescent="0.3">
      <c r="A18" s="12">
        <v>10</v>
      </c>
      <c r="B18" s="27" t="s">
        <v>90</v>
      </c>
      <c r="C18" s="27" t="s">
        <v>91</v>
      </c>
      <c r="D18" s="27" t="s">
        <v>92</v>
      </c>
      <c r="E18" s="27" t="s">
        <v>93</v>
      </c>
      <c r="F18" s="27" t="s">
        <v>13</v>
      </c>
      <c r="G18" s="37">
        <v>0</v>
      </c>
      <c r="H18" s="38">
        <v>2</v>
      </c>
      <c r="I18" s="63">
        <v>8</v>
      </c>
      <c r="J18" s="36">
        <v>10</v>
      </c>
      <c r="K18" s="36">
        <v>0</v>
      </c>
      <c r="L18" s="36">
        <v>4</v>
      </c>
      <c r="M18" s="36">
        <f>SUM(G18:L18)</f>
        <v>24</v>
      </c>
      <c r="N18" s="17">
        <f>_xlfn.RANK.EQ(M18, $M$2:$M$25, FALSE)</f>
        <v>15</v>
      </c>
      <c r="O18" s="59"/>
    </row>
    <row r="19" spans="1:15" ht="19.5" customHeight="1" x14ac:dyDescent="0.3">
      <c r="A19" s="12">
        <v>20</v>
      </c>
      <c r="B19" s="45" t="s">
        <v>46</v>
      </c>
      <c r="C19" s="45" t="s">
        <v>33</v>
      </c>
      <c r="D19" s="45" t="s">
        <v>34</v>
      </c>
      <c r="E19" s="49" t="s">
        <v>47</v>
      </c>
      <c r="F19" s="27" t="s">
        <v>11</v>
      </c>
      <c r="G19" s="12">
        <v>4</v>
      </c>
      <c r="H19" s="36">
        <v>5</v>
      </c>
      <c r="I19" s="36">
        <v>10</v>
      </c>
      <c r="J19" s="36">
        <v>0</v>
      </c>
      <c r="K19" s="36">
        <v>1</v>
      </c>
      <c r="L19" s="36">
        <v>0</v>
      </c>
      <c r="M19" s="36">
        <f>SUM(G19:L19)</f>
        <v>20</v>
      </c>
      <c r="N19" s="17">
        <f>_xlfn.RANK.EQ(M19, $M$2:$M$25, FALSE)</f>
        <v>18</v>
      </c>
      <c r="O19" s="59"/>
    </row>
    <row r="20" spans="1:15" ht="19.5" customHeight="1" x14ac:dyDescent="0.3">
      <c r="A20" s="12">
        <v>2</v>
      </c>
      <c r="B20" s="27" t="s">
        <v>88</v>
      </c>
      <c r="C20" s="27" t="s">
        <v>77</v>
      </c>
      <c r="D20" s="27" t="s">
        <v>78</v>
      </c>
      <c r="E20" s="27" t="s">
        <v>86</v>
      </c>
      <c r="F20" s="27" t="s">
        <v>13</v>
      </c>
      <c r="G20" s="37">
        <v>6</v>
      </c>
      <c r="H20" s="36">
        <v>7</v>
      </c>
      <c r="I20" s="36">
        <v>0</v>
      </c>
      <c r="J20" s="36">
        <v>2</v>
      </c>
      <c r="K20" s="36">
        <v>0</v>
      </c>
      <c r="L20" s="36">
        <v>3</v>
      </c>
      <c r="M20" s="36">
        <f>SUM(G20:L20)</f>
        <v>18</v>
      </c>
      <c r="N20" s="17">
        <f>_xlfn.RANK.EQ(M20, $M$2:$M$25, FALSE)</f>
        <v>19</v>
      </c>
      <c r="O20" s="59"/>
    </row>
    <row r="21" spans="1:15" ht="19.5" customHeight="1" x14ac:dyDescent="0.3">
      <c r="A21" s="12">
        <v>15</v>
      </c>
      <c r="B21" s="43" t="s">
        <v>108</v>
      </c>
      <c r="C21" s="46" t="s">
        <v>109</v>
      </c>
      <c r="D21" s="27" t="s">
        <v>110</v>
      </c>
      <c r="E21" s="43" t="s">
        <v>111</v>
      </c>
      <c r="F21" s="44" t="s">
        <v>12</v>
      </c>
      <c r="G21" s="12">
        <v>7</v>
      </c>
      <c r="H21" s="36">
        <v>5</v>
      </c>
      <c r="I21" s="36">
        <v>0</v>
      </c>
      <c r="J21" s="36">
        <v>2</v>
      </c>
      <c r="K21" s="36">
        <v>1</v>
      </c>
      <c r="L21" s="36">
        <v>3</v>
      </c>
      <c r="M21" s="36">
        <f>SUM(G21:L21)</f>
        <v>18</v>
      </c>
      <c r="N21" s="17">
        <f>_xlfn.RANK.EQ(M21, $M$2:$M$25, FALSE)</f>
        <v>19</v>
      </c>
      <c r="O21" s="59"/>
    </row>
    <row r="22" spans="1:15" ht="19.5" customHeight="1" x14ac:dyDescent="0.3">
      <c r="A22" s="12">
        <v>24</v>
      </c>
      <c r="B22" s="45" t="s">
        <v>118</v>
      </c>
      <c r="C22" s="45" t="s">
        <v>35</v>
      </c>
      <c r="D22" s="45" t="s">
        <v>36</v>
      </c>
      <c r="E22" s="49" t="s">
        <v>49</v>
      </c>
      <c r="F22" s="27" t="s">
        <v>11</v>
      </c>
      <c r="G22" s="12">
        <v>10</v>
      </c>
      <c r="H22" s="36">
        <v>3</v>
      </c>
      <c r="I22" s="36">
        <v>0</v>
      </c>
      <c r="J22" s="36">
        <v>1</v>
      </c>
      <c r="K22" s="36">
        <v>2</v>
      </c>
      <c r="L22" s="36">
        <v>0</v>
      </c>
      <c r="M22" s="36">
        <f>SUM(G22:L22)</f>
        <v>16</v>
      </c>
      <c r="N22" s="17">
        <f>_xlfn.RANK.EQ(M22, $M$2:$M$25, FALSE)</f>
        <v>21</v>
      </c>
      <c r="O22" s="59"/>
    </row>
    <row r="23" spans="1:15" ht="19.5" customHeight="1" x14ac:dyDescent="0.3">
      <c r="A23" s="12">
        <v>9</v>
      </c>
      <c r="B23" s="45" t="s">
        <v>48</v>
      </c>
      <c r="C23" s="45" t="s">
        <v>29</v>
      </c>
      <c r="D23" s="45" t="s">
        <v>30</v>
      </c>
      <c r="E23" s="49" t="s">
        <v>31</v>
      </c>
      <c r="F23" s="27" t="s">
        <v>11</v>
      </c>
      <c r="G23" s="12">
        <v>9</v>
      </c>
      <c r="H23" s="36">
        <v>2</v>
      </c>
      <c r="I23" s="36">
        <v>2</v>
      </c>
      <c r="J23" s="36">
        <v>1</v>
      </c>
      <c r="K23" s="36">
        <v>1</v>
      </c>
      <c r="L23" s="36">
        <v>0</v>
      </c>
      <c r="M23" s="36">
        <f>SUM(G23:L23)</f>
        <v>15</v>
      </c>
      <c r="N23" s="17">
        <f>_xlfn.RANK.EQ(M23, $M$2:$M$25, FALSE)</f>
        <v>22</v>
      </c>
      <c r="O23" s="59"/>
    </row>
    <row r="24" spans="1:15" ht="19.5" customHeight="1" x14ac:dyDescent="0.3">
      <c r="A24" s="12">
        <v>16</v>
      </c>
      <c r="B24" s="43" t="s">
        <v>107</v>
      </c>
      <c r="C24" s="26" t="s">
        <v>101</v>
      </c>
      <c r="D24" s="27" t="s">
        <v>102</v>
      </c>
      <c r="E24" s="43" t="s">
        <v>103</v>
      </c>
      <c r="F24" s="44" t="s">
        <v>12</v>
      </c>
      <c r="G24" s="39">
        <v>5</v>
      </c>
      <c r="H24" s="36">
        <v>0</v>
      </c>
      <c r="I24" s="36">
        <v>0</v>
      </c>
      <c r="J24" s="36">
        <v>0</v>
      </c>
      <c r="K24" s="36">
        <v>2</v>
      </c>
      <c r="L24" s="36">
        <v>7</v>
      </c>
      <c r="M24" s="36">
        <f>SUM(G24:L24)</f>
        <v>14</v>
      </c>
      <c r="N24" s="17">
        <f>_xlfn.RANK.EQ(M24, $M$2:$M$25, FALSE)</f>
        <v>23</v>
      </c>
      <c r="O24" s="59"/>
    </row>
    <row r="25" spans="1:15" ht="19.2" customHeight="1" x14ac:dyDescent="0.3">
      <c r="A25" s="12">
        <v>1</v>
      </c>
      <c r="B25" s="45" t="s">
        <v>50</v>
      </c>
      <c r="C25" s="45" t="s">
        <v>29</v>
      </c>
      <c r="D25" s="45" t="s">
        <v>30</v>
      </c>
      <c r="E25" s="49" t="s">
        <v>51</v>
      </c>
      <c r="F25" s="27" t="s">
        <v>11</v>
      </c>
      <c r="G25" s="12">
        <v>2</v>
      </c>
      <c r="H25" s="36">
        <v>3</v>
      </c>
      <c r="I25" s="36">
        <v>0</v>
      </c>
      <c r="J25" s="36">
        <v>0</v>
      </c>
      <c r="K25" s="36">
        <v>0</v>
      </c>
      <c r="L25" s="36">
        <v>3</v>
      </c>
      <c r="M25" s="36">
        <f>SUM(G25:L25)</f>
        <v>8</v>
      </c>
      <c r="N25" s="17">
        <f>_xlfn.RANK.EQ(M25, $M$2:$M$25, FALSE)</f>
        <v>24</v>
      </c>
      <c r="O25" s="59"/>
    </row>
    <row r="26" spans="1:15" x14ac:dyDescent="0.3">
      <c r="E26" s="3"/>
      <c r="G26" s="2"/>
    </row>
    <row r="27" spans="1:15" x14ac:dyDescent="0.3">
      <c r="E27" s="3"/>
      <c r="G27" s="2"/>
    </row>
    <row r="28" spans="1:15" x14ac:dyDescent="0.3">
      <c r="E28" s="3"/>
      <c r="G28" s="2"/>
    </row>
    <row r="29" spans="1:15" x14ac:dyDescent="0.3">
      <c r="E29" s="3"/>
      <c r="G29" s="2"/>
    </row>
    <row r="30" spans="1:15" x14ac:dyDescent="0.3">
      <c r="E30" s="3"/>
      <c r="G30" s="2"/>
    </row>
    <row r="31" spans="1:15" x14ac:dyDescent="0.3">
      <c r="E31" s="3"/>
      <c r="G31" s="2"/>
    </row>
    <row r="32" spans="1:15" x14ac:dyDescent="0.3">
      <c r="E32" s="3"/>
      <c r="G32" s="2"/>
    </row>
    <row r="33" spans="5:7" x14ac:dyDescent="0.3">
      <c r="E33" s="3"/>
      <c r="G33" s="2"/>
    </row>
    <row r="34" spans="5:7" x14ac:dyDescent="0.3">
      <c r="E34" s="3"/>
      <c r="G34" s="2"/>
    </row>
    <row r="35" spans="5:7" x14ac:dyDescent="0.3">
      <c r="E35" s="3"/>
      <c r="G35" s="2"/>
    </row>
    <row r="36" spans="5:7" x14ac:dyDescent="0.3">
      <c r="E36" s="3"/>
      <c r="G36" s="2"/>
    </row>
    <row r="37" spans="5:7" x14ac:dyDescent="0.3">
      <c r="E37" s="3"/>
      <c r="G37" s="2"/>
    </row>
  </sheetData>
  <sortState xmlns:xlrd2="http://schemas.microsoft.com/office/spreadsheetml/2017/richdata2" ref="A2:O25">
    <sortCondition descending="1" ref="M2:M25"/>
  </sortState>
  <mergeCells count="1">
    <mergeCell ref="Q1:R1"/>
  </mergeCells>
  <phoneticPr fontId="7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5D69A-3C26-406A-BFEE-38D57C6A44C7}">
  <dimension ref="A1:E5"/>
  <sheetViews>
    <sheetView tabSelected="1" workbookViewId="0">
      <selection activeCell="D10" sqref="D10"/>
    </sheetView>
  </sheetViews>
  <sheetFormatPr defaultRowHeight="14.4" x14ac:dyDescent="0.3"/>
  <cols>
    <col min="1" max="1" width="8.21875" bestFit="1" customWidth="1"/>
    <col min="2" max="3" width="12.77734375" bestFit="1" customWidth="1"/>
    <col min="4" max="4" width="14.6640625" bestFit="1" customWidth="1"/>
    <col min="5" max="5" width="9.5546875" bestFit="1" customWidth="1"/>
  </cols>
  <sheetData>
    <row r="1" spans="1:5" ht="15.6" x14ac:dyDescent="0.3">
      <c r="A1" s="28" t="s">
        <v>112</v>
      </c>
      <c r="B1" s="28" t="s">
        <v>113</v>
      </c>
      <c r="C1" s="28" t="s">
        <v>114</v>
      </c>
      <c r="D1" s="28" t="s">
        <v>115</v>
      </c>
      <c r="E1" s="28" t="s">
        <v>116</v>
      </c>
    </row>
    <row r="2" spans="1:5" ht="15.6" x14ac:dyDescent="0.3">
      <c r="A2" s="20" t="s">
        <v>9</v>
      </c>
      <c r="B2" s="9">
        <v>163</v>
      </c>
      <c r="C2" s="9">
        <v>200</v>
      </c>
      <c r="D2" s="29">
        <f>SUM(B2:C2)</f>
        <v>363</v>
      </c>
      <c r="E2" s="17" t="s">
        <v>120</v>
      </c>
    </row>
    <row r="3" spans="1:5" ht="15.6" x14ac:dyDescent="0.3">
      <c r="A3" s="20" t="s">
        <v>11</v>
      </c>
      <c r="B3" s="9">
        <v>176</v>
      </c>
      <c r="C3" s="9">
        <v>124</v>
      </c>
      <c r="D3" s="29">
        <f>SUM(B3:C3)</f>
        <v>300</v>
      </c>
      <c r="E3" s="17" t="s">
        <v>121</v>
      </c>
    </row>
    <row r="4" spans="1:5" ht="15.6" x14ac:dyDescent="0.3">
      <c r="A4" s="20" t="s">
        <v>13</v>
      </c>
      <c r="B4" s="9">
        <v>137</v>
      </c>
      <c r="C4" s="9">
        <v>148</v>
      </c>
      <c r="D4" s="29">
        <f>SUM(B4:C4)</f>
        <v>285</v>
      </c>
      <c r="E4" s="17" t="s">
        <v>122</v>
      </c>
    </row>
    <row r="5" spans="1:5" ht="15.6" x14ac:dyDescent="0.3">
      <c r="A5" s="20" t="s">
        <v>12</v>
      </c>
      <c r="B5" s="9">
        <v>93</v>
      </c>
      <c r="C5" s="9">
        <v>132</v>
      </c>
      <c r="D5" s="29">
        <f>SUM(B5:C5)</f>
        <v>225</v>
      </c>
      <c r="E5" s="17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11. adatok</vt:lpstr>
      <vt:lpstr>12. adatok</vt:lpstr>
      <vt:lpstr>Megye összesítő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Nusi</dc:creator>
  <cp:lastModifiedBy>O365 felhasználó</cp:lastModifiedBy>
  <cp:lastPrinted>2014-01-25T14:12:08Z</cp:lastPrinted>
  <dcterms:created xsi:type="dcterms:W3CDTF">2012-01-11T07:48:22Z</dcterms:created>
  <dcterms:modified xsi:type="dcterms:W3CDTF">2026-01-30T14:16:51Z</dcterms:modified>
</cp:coreProperties>
</file>